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280" windowHeight="8760" activeTab="3"/>
  </bookViews>
  <sheets>
    <sheet name="Географія" sheetId="1" r:id="rId1"/>
    <sheet name="Історія" sheetId="2" r:id="rId2"/>
    <sheet name="заявка" sheetId="3" r:id="rId3"/>
    <sheet name="Командний" sheetId="4" r:id="rId4"/>
  </sheets>
  <definedNames>
    <definedName name="_xlnm.Print_Area" localSheetId="0">'Географія'!$A$1:$E$17</definedName>
  </definedNames>
  <calcPr fullCalcOnLoad="1"/>
</workbook>
</file>

<file path=xl/sharedStrings.xml><?xml version="1.0" encoding="utf-8"?>
<sst xmlns="http://schemas.openxmlformats.org/spreadsheetml/2006/main" count="166" uniqueCount="95">
  <si>
    <t>Обласна краєзнавча олімпіада "Мій рідний край"</t>
  </si>
  <si>
    <t>Географічне краєзнавство</t>
  </si>
  <si>
    <t>№</t>
  </si>
  <si>
    <t>Призвіще Ім'я</t>
  </si>
  <si>
    <t>Район</t>
  </si>
  <si>
    <t>Бали</t>
  </si>
  <si>
    <t>Місце</t>
  </si>
  <si>
    <t>П.І.Б.</t>
  </si>
  <si>
    <t>Дата народження</t>
  </si>
  <si>
    <t>гурток</t>
  </si>
  <si>
    <t>Керівник</t>
  </si>
  <si>
    <t>Школа</t>
  </si>
  <si>
    <t>Лучик Тарас Сергійович</t>
  </si>
  <si>
    <t>Кельменецький</t>
  </si>
  <si>
    <t xml:space="preserve">Лучик Сергій Миколайович </t>
  </si>
  <si>
    <t>Подвір'ївська ЗОШ, 9 клас</t>
  </si>
  <si>
    <t>Костенюк Максим Ілліч</t>
  </si>
  <si>
    <t>05.02.2004р.</t>
  </si>
  <si>
    <t>Історичне краєзнавство</t>
  </si>
  <si>
    <t xml:space="preserve">Козлова Катерина Миколаївна </t>
  </si>
  <si>
    <t>Андрусяк М.С.</t>
  </si>
  <si>
    <t>географічне краєзнавство</t>
  </si>
  <si>
    <t>Заставнівський</t>
  </si>
  <si>
    <t>Горяк Евеліна Андріївна</t>
  </si>
  <si>
    <t>Мойсей Р.В.</t>
  </si>
  <si>
    <t>Тарасовецька ЗОШ/ 9кл.</t>
  </si>
  <si>
    <t>Новоселицький</t>
  </si>
  <si>
    <t>Бойко Ольга Миколаївна</t>
  </si>
  <si>
    <t>Дроздовська С.А.</t>
  </si>
  <si>
    <t>Новоселицька ЗОШ №3/9 кл.</t>
  </si>
  <si>
    <t>Топольницька Северина Володимирівна</t>
  </si>
  <si>
    <t>Острицька ОТГ</t>
  </si>
  <si>
    <t>Бурла Крестіна Костянтинівна</t>
  </si>
  <si>
    <t>Луковецький НВК 9 клас</t>
  </si>
  <si>
    <t>Мельничук Віталіна Радівна</t>
  </si>
  <si>
    <t>Хромей Ольга Юріївна</t>
  </si>
  <si>
    <t>Волощук Т.І.</t>
  </si>
  <si>
    <t>Путильська ЗОШ 10 класс</t>
  </si>
  <si>
    <t>Путильський</t>
  </si>
  <si>
    <t>Бідоча Павло Михайлович</t>
  </si>
  <si>
    <t>Фокшек В.В.</t>
  </si>
  <si>
    <t>Дихтинецька ЗОШ І-ІІІ 8 класс</t>
  </si>
  <si>
    <t>Лейберюк Олексій Михайлович</t>
  </si>
  <si>
    <t>15.06.2003р.</t>
  </si>
  <si>
    <t>Полонка Надія Миколаївна</t>
  </si>
  <si>
    <t>Шебутинецький НВК, 10 клас</t>
  </si>
  <si>
    <t>Сокирянський</t>
  </si>
  <si>
    <t>Жук Юрій Юрійович</t>
  </si>
  <si>
    <t>06.11.2003р.</t>
  </si>
  <si>
    <t>Зелінський Михайло Васильович</t>
  </si>
  <si>
    <t>Вітрянський НВК, 9 клас</t>
  </si>
  <si>
    <t>Заришняк  Максим Юрійович</t>
  </si>
  <si>
    <t>ЗЗСО№1 м.Сокиряни</t>
  </si>
  <si>
    <t>Сокирянська ОТГ</t>
  </si>
  <si>
    <t xml:space="preserve"> Дорофей С.С..,вчитель географії </t>
  </si>
  <si>
    <t>Дехтяр Яна  Сергіївна</t>
  </si>
  <si>
    <t>КПНЗ»центр позашкілля Сокирянської міської ради</t>
  </si>
  <si>
    <t>Вільнікова О.В.,кер.гуртка КПНЗ «Центр позашкілля»</t>
  </si>
  <si>
    <t>Зініна Юліана Валеріївна</t>
  </si>
  <si>
    <t>Ткачук С.Д.</t>
  </si>
  <si>
    <t>Сторожинецький ЦДЮТ</t>
  </si>
  <si>
    <t xml:space="preserve">Сторожинецький </t>
  </si>
  <si>
    <t>Унгурян Ольга Геннадіївна</t>
  </si>
  <si>
    <t>Унгурян Т.М.</t>
  </si>
  <si>
    <t>Фрасиняк Іван Іванович</t>
  </si>
  <si>
    <t>Рогожа Анжела Миколаївна</t>
  </si>
  <si>
    <t>Колінковецький ЗНЗ І – ІІІ ст., 10 кл.</t>
  </si>
  <si>
    <t>Хотинський</t>
  </si>
  <si>
    <t>Гіба Вадим Миколайович</t>
  </si>
  <si>
    <t>Стасюк Павло Романович</t>
  </si>
  <si>
    <t>Прокопчук Сергій Вадимович, методист ЦДЮТ</t>
  </si>
  <si>
    <t>м.Чернівці</t>
  </si>
  <si>
    <t>ЦДЮТ</t>
  </si>
  <si>
    <t>Кметь Ірина Тарасівна</t>
  </si>
  <si>
    <t>командний залік</t>
  </si>
  <si>
    <t>ПІБ учасників</t>
  </si>
  <si>
    <t>Результат</t>
  </si>
  <si>
    <t>Результат команди</t>
  </si>
  <si>
    <t xml:space="preserve"> </t>
  </si>
  <si>
    <t>Паскар Денис</t>
  </si>
  <si>
    <t>Кочервей Анастасія Олексіївна</t>
  </si>
  <si>
    <t>Лупу Д.Д.</t>
  </si>
  <si>
    <t>Новоселицький ліцей 7 кл.</t>
  </si>
  <si>
    <t>Глибоцький ЦТКСЕУМ</t>
  </si>
  <si>
    <t>Прокопюк Анастасія</t>
  </si>
  <si>
    <t>Іремеску В.К.</t>
  </si>
  <si>
    <t>Корчівецький ЗЗСО І-ІІІ ст. 9 кл.</t>
  </si>
  <si>
    <t>Ячмінь Микола</t>
  </si>
  <si>
    <t>Боднарюк Б.І.</t>
  </si>
  <si>
    <t>Тарашанівська ЗЗСО І-ІІІ ст. 8 кл.</t>
  </si>
  <si>
    <t>Новоселицький РЦСТКЕУМ</t>
  </si>
  <si>
    <t>І</t>
  </si>
  <si>
    <t>ІІ</t>
  </si>
  <si>
    <t>ІІІ</t>
  </si>
  <si>
    <t>Тоака Данієла Анатоліївна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</si>
</sst>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4"/>
      <color indexed="8"/>
      <name val="Times New Roman"/>
      <family val="1"/>
    </font>
    <font>
      <sz val="13.5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14" fontId="8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4.50390625" style="0" customWidth="1"/>
    <col min="2" max="2" width="41.50390625" style="0" customWidth="1"/>
    <col min="3" max="3" width="36.625" style="0" customWidth="1"/>
    <col min="4" max="4" width="16.50390625" style="0" customWidth="1"/>
    <col min="5" max="5" width="10.50390625" style="0" customWidth="1"/>
  </cols>
  <sheetData>
    <row r="1" spans="1:8" ht="19.5">
      <c r="A1" s="49" t="s">
        <v>0</v>
      </c>
      <c r="B1" s="49"/>
      <c r="C1" s="49"/>
      <c r="D1" s="49"/>
      <c r="E1" s="49"/>
      <c r="F1" s="1"/>
      <c r="G1" s="1"/>
      <c r="H1" s="1"/>
    </row>
    <row r="2" spans="1:8" ht="19.5">
      <c r="A2" s="49" t="s">
        <v>1</v>
      </c>
      <c r="B2" s="49"/>
      <c r="C2" s="49"/>
      <c r="D2" s="49"/>
      <c r="E2" s="49"/>
      <c r="F2" s="1"/>
      <c r="G2" s="1"/>
      <c r="H2" s="1"/>
    </row>
    <row r="3" spans="1:5" ht="1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 ht="18">
      <c r="A4" s="45">
        <v>11</v>
      </c>
      <c r="B4" s="6" t="str">
        <f>VLOOKUP($A4,заявка!$A:$H,2,FALSE)</f>
        <v>Лейберюк Олексій Михайлович</v>
      </c>
      <c r="C4" s="2" t="str">
        <f>VLOOKUP($A4,заявка!$A:$H,7,FALSE)</f>
        <v>Сокирянський</v>
      </c>
      <c r="D4" s="2">
        <v>87</v>
      </c>
      <c r="E4" s="7" t="s">
        <v>91</v>
      </c>
    </row>
    <row r="5" spans="1:5" ht="18">
      <c r="A5" s="45">
        <v>23</v>
      </c>
      <c r="B5" s="6" t="str">
        <f>VLOOKUP($A5,заявка!$A:$H,2,FALSE)</f>
        <v>Прокопюк Анастасія</v>
      </c>
      <c r="C5" s="2" t="str">
        <f>VLOOKUP($A5,заявка!$A:$H,7,FALSE)</f>
        <v>Глибоцький ЦТКСЕУМ</v>
      </c>
      <c r="D5" s="2">
        <v>79</v>
      </c>
      <c r="E5" s="7" t="s">
        <v>92</v>
      </c>
    </row>
    <row r="6" spans="1:5" ht="18">
      <c r="A6" s="45">
        <v>17</v>
      </c>
      <c r="B6" s="6" t="str">
        <f>VLOOKUP($A6,заявка!$A:$H,2,FALSE)</f>
        <v>Фрасиняк Іван Іванович</v>
      </c>
      <c r="C6" s="2" t="str">
        <f>VLOOKUP($A6,заявка!$A:$H,7,FALSE)</f>
        <v>Хотинський</v>
      </c>
      <c r="D6" s="2">
        <v>65</v>
      </c>
      <c r="E6" s="7" t="s">
        <v>93</v>
      </c>
    </row>
    <row r="7" spans="1:5" ht="18">
      <c r="A7" s="45">
        <v>13</v>
      </c>
      <c r="B7" s="6" t="str">
        <f>VLOOKUP($A7,заявка!$A:$H,2,FALSE)</f>
        <v>Заришняк  Максим Юрійович</v>
      </c>
      <c r="C7" s="2" t="str">
        <f>VLOOKUP($A7,заявка!$A:$H,7,FALSE)</f>
        <v>Сокирянська ОТГ</v>
      </c>
      <c r="D7" s="2">
        <v>64</v>
      </c>
      <c r="E7" s="7">
        <v>4</v>
      </c>
    </row>
    <row r="8" spans="1:5" ht="18">
      <c r="A8" s="45">
        <v>1</v>
      </c>
      <c r="B8" s="6" t="str">
        <f>VLOOKUP($A8,заявка!$A:$H,2,FALSE)</f>
        <v>Лучик Тарас Сергійович</v>
      </c>
      <c r="C8" s="2" t="str">
        <f>VLOOKUP($A8,заявка!$A:$H,7,FALSE)</f>
        <v>Кельменецький</v>
      </c>
      <c r="D8" s="2">
        <v>64</v>
      </c>
      <c r="E8" s="7">
        <v>4</v>
      </c>
    </row>
    <row r="9" spans="1:5" ht="18">
      <c r="A9" s="45">
        <v>15</v>
      </c>
      <c r="B9" s="6" t="str">
        <f>VLOOKUP($A9,заявка!$A:$H,2,FALSE)</f>
        <v>Зініна Юліана Валеріївна</v>
      </c>
      <c r="C9" s="2" t="str">
        <f>VLOOKUP($A9,заявка!$A:$H,7,FALSE)</f>
        <v>Сторожинецький </v>
      </c>
      <c r="D9" s="2">
        <v>54</v>
      </c>
      <c r="E9" s="7">
        <v>6</v>
      </c>
    </row>
    <row r="10" spans="1:5" ht="18">
      <c r="A10" s="45">
        <v>3</v>
      </c>
      <c r="B10" s="6" t="str">
        <f>VLOOKUP($A10,заявка!$A:$H,2,FALSE)</f>
        <v>Козлова Катерина Миколаївна </v>
      </c>
      <c r="C10" s="2" t="str">
        <f>VLOOKUP($A10,заявка!$A:$H,7,FALSE)</f>
        <v>Заставнівський</v>
      </c>
      <c r="D10" s="2">
        <v>53</v>
      </c>
      <c r="E10" s="7">
        <v>7</v>
      </c>
    </row>
    <row r="11" spans="1:5" ht="18">
      <c r="A11" s="45">
        <v>19</v>
      </c>
      <c r="B11" s="6" t="str">
        <f>VLOOKUP($A11,заявка!$A:$H,2,FALSE)</f>
        <v>Стасюк Павло Романович</v>
      </c>
      <c r="C11" s="2" t="str">
        <f>VLOOKUP($A11,заявка!$A:$H,7,FALSE)</f>
        <v>м.Чернівці</v>
      </c>
      <c r="D11" s="2">
        <v>50</v>
      </c>
      <c r="E11" s="7">
        <v>8</v>
      </c>
    </row>
    <row r="12" spans="1:5" ht="18">
      <c r="A12" s="45">
        <v>9</v>
      </c>
      <c r="B12" s="6" t="str">
        <f>VLOOKUP($A12,заявка!$A:$H,2,FALSE)</f>
        <v>Хромей Ольга Юріївна</v>
      </c>
      <c r="C12" s="2" t="str">
        <f>VLOOKUP($A12,заявка!$A:$H,7,FALSE)</f>
        <v>Путильський</v>
      </c>
      <c r="D12" s="2">
        <v>50</v>
      </c>
      <c r="E12" s="7">
        <v>8</v>
      </c>
    </row>
    <row r="13" spans="1:5" ht="18">
      <c r="A13" s="45">
        <v>21</v>
      </c>
      <c r="B13" s="6" t="str">
        <f>VLOOKUP($A13,заявка!$A:$H,2,FALSE)</f>
        <v>Тоака Данієла Анатоліївна</v>
      </c>
      <c r="C13" s="2" t="str">
        <f>VLOOKUP($A13,заявка!$A:$H,7,FALSE)</f>
        <v>Новоселицький РЦСТКЕУМ</v>
      </c>
      <c r="D13" s="2">
        <v>46</v>
      </c>
      <c r="E13" s="7">
        <v>10</v>
      </c>
    </row>
    <row r="14" spans="1:5" ht="18">
      <c r="A14" s="45">
        <v>5</v>
      </c>
      <c r="B14" s="6" t="str">
        <f>VLOOKUP($A14,заявка!$A:$H,2,FALSE)</f>
        <v>Паскар Денис</v>
      </c>
      <c r="C14" s="2" t="str">
        <f>VLOOKUP($A14,заявка!$A:$H,7,FALSE)</f>
        <v>Новоселицький</v>
      </c>
      <c r="D14" s="2">
        <v>44</v>
      </c>
      <c r="E14" s="7">
        <v>11</v>
      </c>
    </row>
    <row r="15" spans="1:5" ht="18">
      <c r="A15" s="45">
        <v>7</v>
      </c>
      <c r="B15" s="6" t="str">
        <f>VLOOKUP($A15,заявка!$A:$H,2,FALSE)</f>
        <v>Мельничук Віталіна Радівна</v>
      </c>
      <c r="C15" s="2" t="str">
        <f>VLOOKUP($A15,заявка!$A:$H,7,FALSE)</f>
        <v>Острицька ОТГ</v>
      </c>
      <c r="D15" s="2">
        <v>40</v>
      </c>
      <c r="E15" s="7">
        <v>12</v>
      </c>
    </row>
  </sheetData>
  <sheetProtection/>
  <mergeCells count="2"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4.50390625" style="0" customWidth="1"/>
    <col min="2" max="2" width="48.875" style="0" customWidth="1"/>
    <col min="3" max="3" width="35.75390625" style="0" customWidth="1"/>
    <col min="4" max="4" width="16.50390625" style="0" customWidth="1"/>
    <col min="5" max="5" width="10.50390625" style="0" customWidth="1"/>
  </cols>
  <sheetData>
    <row r="1" spans="1:8" ht="19.5">
      <c r="A1" s="49" t="s">
        <v>0</v>
      </c>
      <c r="B1" s="49"/>
      <c r="C1" s="49"/>
      <c r="D1" s="49"/>
      <c r="E1" s="49"/>
      <c r="F1" s="1"/>
      <c r="G1" s="1"/>
      <c r="H1" s="1"/>
    </row>
    <row r="2" spans="1:8" ht="19.5">
      <c r="A2" s="49" t="s">
        <v>18</v>
      </c>
      <c r="B2" s="49"/>
      <c r="C2" s="49"/>
      <c r="D2" s="49"/>
      <c r="E2" s="49"/>
      <c r="F2" s="1"/>
      <c r="G2" s="1"/>
      <c r="H2" s="1"/>
    </row>
    <row r="3" spans="1:5" ht="1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 ht="18">
      <c r="A4" s="45">
        <v>22</v>
      </c>
      <c r="B4" s="6" t="str">
        <f>VLOOKUP($A4,заявка!$A:$H,2,FALSE)</f>
        <v>Кочервей Анастасія Олексіївна</v>
      </c>
      <c r="C4" s="2" t="str">
        <f>VLOOKUP($A4,заявка!$A:$H,7,FALSE)</f>
        <v>Новоселицький РЦСТКЕУМ</v>
      </c>
      <c r="D4" s="2">
        <v>93</v>
      </c>
      <c r="E4" s="7" t="s">
        <v>91</v>
      </c>
    </row>
    <row r="5" spans="1:5" ht="18">
      <c r="A5" s="45">
        <v>6</v>
      </c>
      <c r="B5" s="6" t="str">
        <f>VLOOKUP($A5,заявка!$A:$H,2,FALSE)</f>
        <v>Бойко Ольга Миколаївна</v>
      </c>
      <c r="C5" s="2" t="str">
        <f>VLOOKUP($A5,заявка!$A:$H,7,FALSE)</f>
        <v>Новоселицький</v>
      </c>
      <c r="D5" s="2">
        <v>92</v>
      </c>
      <c r="E5" s="7" t="s">
        <v>92</v>
      </c>
    </row>
    <row r="6" spans="1:5" ht="18">
      <c r="A6" s="45">
        <v>16</v>
      </c>
      <c r="B6" s="6" t="str">
        <f>VLOOKUP($A6,заявка!$A:$H,2,FALSE)</f>
        <v>Унгурян Ольга Геннадіївна</v>
      </c>
      <c r="C6" s="2" t="str">
        <f>VLOOKUP($A6,заявка!$A:$H,7,FALSE)</f>
        <v>Сторожинецький </v>
      </c>
      <c r="D6" s="2">
        <v>90</v>
      </c>
      <c r="E6" s="7" t="s">
        <v>93</v>
      </c>
    </row>
    <row r="7" spans="1:5" ht="18">
      <c r="A7" s="45">
        <v>24</v>
      </c>
      <c r="B7" s="6" t="str">
        <f>VLOOKUP($A7,заявка!$A:$H,2,FALSE)</f>
        <v>Ячмінь Микола</v>
      </c>
      <c r="C7" s="2" t="str">
        <f>VLOOKUP($A7,заявка!$A:$H,7,FALSE)</f>
        <v>Глибоцький ЦТКСЕУМ</v>
      </c>
      <c r="D7" s="2">
        <v>86</v>
      </c>
      <c r="E7" s="7">
        <v>4</v>
      </c>
    </row>
    <row r="8" spans="1:5" ht="18">
      <c r="A8" s="45">
        <v>10</v>
      </c>
      <c r="B8" s="6" t="str">
        <f>VLOOKUP($A8,заявка!$A:$H,2,FALSE)</f>
        <v>Бідоча Павло Михайлович</v>
      </c>
      <c r="C8" s="2" t="str">
        <f>VLOOKUP($A8,заявка!$A:$H,7,FALSE)</f>
        <v>Путильський</v>
      </c>
      <c r="D8" s="2">
        <v>82</v>
      </c>
      <c r="E8" s="7">
        <v>5</v>
      </c>
    </row>
    <row r="9" spans="1:5" ht="18">
      <c r="A9" s="45">
        <v>18</v>
      </c>
      <c r="B9" s="6" t="str">
        <f>VLOOKUP($A9,заявка!$A:$H,2,FALSE)</f>
        <v>Гіба Вадим Миколайович</v>
      </c>
      <c r="C9" s="2" t="str">
        <f>VLOOKUP($A9,заявка!$A:$H,7,FALSE)</f>
        <v>Хотинський</v>
      </c>
      <c r="D9" s="2">
        <v>80</v>
      </c>
      <c r="E9" s="7">
        <v>6</v>
      </c>
    </row>
    <row r="10" spans="1:5" ht="18">
      <c r="A10" s="45">
        <v>4</v>
      </c>
      <c r="B10" s="6" t="str">
        <f>VLOOKUP($A10,заявка!$A:$H,2,FALSE)</f>
        <v>Горяк Евеліна Андріївна</v>
      </c>
      <c r="C10" s="2" t="str">
        <f>VLOOKUP($A10,заявка!$A:$H,7,FALSE)</f>
        <v>Заставнівський</v>
      </c>
      <c r="D10" s="2">
        <v>78</v>
      </c>
      <c r="E10" s="7">
        <v>7</v>
      </c>
    </row>
    <row r="11" spans="1:5" ht="18">
      <c r="A11" s="45">
        <v>20</v>
      </c>
      <c r="B11" s="6" t="str">
        <f>VLOOKUP($A11,заявка!$A:$H,2,FALSE)</f>
        <v>Кметь Ірина Тарасівна</v>
      </c>
      <c r="C11" s="2" t="str">
        <f>VLOOKUP($A11,заявка!$A:$H,7,FALSE)</f>
        <v>м.Чернівці</v>
      </c>
      <c r="D11" s="2">
        <v>78</v>
      </c>
      <c r="E11" s="7">
        <v>7</v>
      </c>
    </row>
    <row r="12" spans="1:5" ht="18">
      <c r="A12" s="45">
        <v>2</v>
      </c>
      <c r="B12" s="6" t="str">
        <f>VLOOKUP($A12,заявка!$A:$H,2,FALSE)</f>
        <v>Костенюк Максим Ілліч</v>
      </c>
      <c r="C12" s="2" t="str">
        <f>VLOOKUP($A12,заявка!$A:$H,7,FALSE)</f>
        <v>Кельменецький</v>
      </c>
      <c r="D12" s="2">
        <v>77</v>
      </c>
      <c r="E12" s="7">
        <v>9</v>
      </c>
    </row>
    <row r="13" spans="1:5" ht="18">
      <c r="A13" s="45">
        <v>12</v>
      </c>
      <c r="B13" s="6" t="str">
        <f>VLOOKUP($A13,заявка!$A:$H,2,FALSE)</f>
        <v>Жук Юрій Юрійович</v>
      </c>
      <c r="C13" s="2" t="str">
        <f>VLOOKUP($A13,заявка!$A:$H,7,FALSE)</f>
        <v>Сокирянський</v>
      </c>
      <c r="D13" s="2">
        <v>60</v>
      </c>
      <c r="E13" s="7">
        <v>10</v>
      </c>
    </row>
    <row r="14" spans="1:5" ht="18">
      <c r="A14" s="45">
        <v>14</v>
      </c>
      <c r="B14" s="6" t="str">
        <f>VLOOKUP($A14,заявка!$A:$H,2,FALSE)</f>
        <v>Дехтяр Яна  Сергіївна</v>
      </c>
      <c r="C14" s="2" t="str">
        <f>VLOOKUP($A14,заявка!$A:$H,7,FALSE)</f>
        <v>Сокирянська ОТГ</v>
      </c>
      <c r="D14" s="2">
        <v>59</v>
      </c>
      <c r="E14" s="7">
        <v>11</v>
      </c>
    </row>
    <row r="15" spans="1:5" ht="18">
      <c r="A15" s="45">
        <v>8</v>
      </c>
      <c r="B15" s="6" t="str">
        <f>VLOOKUP($A15,заявка!$A:$H,2,FALSE)</f>
        <v>Топольницька Северина Володимирівна</v>
      </c>
      <c r="C15" s="2" t="str">
        <f>VLOOKUP($A15,заявка!$A:$H,7,FALSE)</f>
        <v>Острицька ОТГ</v>
      </c>
      <c r="D15" s="2">
        <v>36</v>
      </c>
      <c r="E15" s="7">
        <v>12</v>
      </c>
    </row>
  </sheetData>
  <sheetProtection/>
  <mergeCells count="2"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6"/>
  <sheetViews>
    <sheetView zoomScale="87" zoomScaleNormal="87" zoomScalePageLayoutView="0" workbookViewId="0" topLeftCell="A22">
      <selection activeCell="B23" sqref="B23"/>
    </sheetView>
  </sheetViews>
  <sheetFormatPr defaultColWidth="9.00390625" defaultRowHeight="12.75"/>
  <cols>
    <col min="2" max="2" width="41.00390625" style="0" customWidth="1"/>
    <col min="3" max="3" width="17.875" style="0" customWidth="1"/>
    <col min="4" max="4" width="28.75390625" style="0" customWidth="1"/>
    <col min="5" max="5" width="24.875" style="0" customWidth="1"/>
    <col min="6" max="6" width="23.125" style="0" customWidth="1"/>
    <col min="7" max="7" width="26.875" style="0" customWidth="1"/>
  </cols>
  <sheetData>
    <row r="1" spans="2:7" ht="36">
      <c r="B1" s="17" t="s">
        <v>7</v>
      </c>
      <c r="C1" s="18" t="s">
        <v>8</v>
      </c>
      <c r="D1" s="17" t="s">
        <v>9</v>
      </c>
      <c r="E1" s="17" t="s">
        <v>10</v>
      </c>
      <c r="F1" s="17" t="s">
        <v>11</v>
      </c>
      <c r="G1" s="17" t="s">
        <v>4</v>
      </c>
    </row>
    <row r="2" spans="1:7" ht="42" customHeight="1">
      <c r="A2" s="3">
        <v>1</v>
      </c>
      <c r="B2" s="35" t="s">
        <v>12</v>
      </c>
      <c r="C2" s="36">
        <v>38053</v>
      </c>
      <c r="D2" s="8" t="s">
        <v>1</v>
      </c>
      <c r="E2" s="30" t="s">
        <v>14</v>
      </c>
      <c r="F2" s="37" t="s">
        <v>15</v>
      </c>
      <c r="G2" s="11" t="s">
        <v>13</v>
      </c>
    </row>
    <row r="3" spans="1:7" ht="36">
      <c r="A3" s="3">
        <v>2</v>
      </c>
      <c r="B3" s="21" t="s">
        <v>16</v>
      </c>
      <c r="C3" s="38" t="s">
        <v>17</v>
      </c>
      <c r="D3" s="21" t="s">
        <v>18</v>
      </c>
      <c r="E3" s="30" t="s">
        <v>14</v>
      </c>
      <c r="F3" s="37" t="s">
        <v>15</v>
      </c>
      <c r="G3" s="11" t="s">
        <v>13</v>
      </c>
    </row>
    <row r="4" spans="1:7" ht="36">
      <c r="A4" s="3">
        <v>3</v>
      </c>
      <c r="B4" s="37" t="s">
        <v>19</v>
      </c>
      <c r="C4" s="39">
        <v>38338</v>
      </c>
      <c r="D4" s="21" t="s">
        <v>21</v>
      </c>
      <c r="E4" s="29" t="s">
        <v>78</v>
      </c>
      <c r="F4" s="8"/>
      <c r="G4" s="11" t="s">
        <v>22</v>
      </c>
    </row>
    <row r="5" spans="1:7" ht="18">
      <c r="A5" s="3">
        <v>4</v>
      </c>
      <c r="B5" s="37" t="s">
        <v>23</v>
      </c>
      <c r="C5" s="39">
        <v>38553</v>
      </c>
      <c r="D5" s="21" t="s">
        <v>18</v>
      </c>
      <c r="E5" s="29" t="s">
        <v>20</v>
      </c>
      <c r="F5" s="8"/>
      <c r="G5" s="11" t="s">
        <v>22</v>
      </c>
    </row>
    <row r="6" spans="1:7" ht="36">
      <c r="A6" s="3">
        <v>5</v>
      </c>
      <c r="B6" s="16" t="s">
        <v>79</v>
      </c>
      <c r="C6" s="32">
        <v>2004</v>
      </c>
      <c r="D6" s="21" t="s">
        <v>21</v>
      </c>
      <c r="E6" s="27" t="s">
        <v>24</v>
      </c>
      <c r="F6" s="16" t="s">
        <v>25</v>
      </c>
      <c r="G6" s="11" t="s">
        <v>26</v>
      </c>
    </row>
    <row r="7" spans="1:7" ht="45" customHeight="1">
      <c r="A7" s="3">
        <v>6</v>
      </c>
      <c r="B7" s="16" t="s">
        <v>27</v>
      </c>
      <c r="C7" s="32">
        <v>2003</v>
      </c>
      <c r="D7" s="21" t="s">
        <v>18</v>
      </c>
      <c r="E7" s="27" t="s">
        <v>28</v>
      </c>
      <c r="F7" s="16" t="s">
        <v>29</v>
      </c>
      <c r="G7" s="11" t="s">
        <v>26</v>
      </c>
    </row>
    <row r="8" spans="1:7" ht="36">
      <c r="A8" s="3">
        <v>7</v>
      </c>
      <c r="B8" s="21" t="s">
        <v>34</v>
      </c>
      <c r="C8" s="40">
        <v>2004</v>
      </c>
      <c r="D8" s="21" t="s">
        <v>21</v>
      </c>
      <c r="E8" s="26" t="s">
        <v>32</v>
      </c>
      <c r="F8" s="14" t="s">
        <v>33</v>
      </c>
      <c r="G8" s="11" t="s">
        <v>31</v>
      </c>
    </row>
    <row r="9" spans="1:7" ht="36">
      <c r="A9" s="3">
        <v>8</v>
      </c>
      <c r="B9" s="21" t="s">
        <v>30</v>
      </c>
      <c r="C9" s="40">
        <v>2004</v>
      </c>
      <c r="D9" s="21" t="s">
        <v>18</v>
      </c>
      <c r="E9" s="26" t="s">
        <v>32</v>
      </c>
      <c r="F9" s="14" t="s">
        <v>33</v>
      </c>
      <c r="G9" s="11" t="s">
        <v>31</v>
      </c>
    </row>
    <row r="10" spans="1:7" ht="36">
      <c r="A10" s="3">
        <v>9</v>
      </c>
      <c r="B10" s="16" t="s">
        <v>35</v>
      </c>
      <c r="C10" s="32">
        <v>2003</v>
      </c>
      <c r="D10" s="21" t="s">
        <v>21</v>
      </c>
      <c r="E10" s="27" t="s">
        <v>36</v>
      </c>
      <c r="F10" s="16" t="s">
        <v>37</v>
      </c>
      <c r="G10" s="11" t="s">
        <v>38</v>
      </c>
    </row>
    <row r="11" spans="1:7" ht="36">
      <c r="A11" s="3">
        <v>10</v>
      </c>
      <c r="B11" s="16" t="s">
        <v>39</v>
      </c>
      <c r="C11" s="32">
        <v>2005</v>
      </c>
      <c r="D11" s="21" t="s">
        <v>18</v>
      </c>
      <c r="E11" s="27" t="s">
        <v>40</v>
      </c>
      <c r="F11" s="16" t="s">
        <v>41</v>
      </c>
      <c r="G11" s="11" t="s">
        <v>38</v>
      </c>
    </row>
    <row r="12" spans="1:7" ht="36">
      <c r="A12" s="3">
        <v>11</v>
      </c>
      <c r="B12" s="21" t="s">
        <v>42</v>
      </c>
      <c r="C12" s="41" t="s">
        <v>43</v>
      </c>
      <c r="D12" s="21" t="s">
        <v>21</v>
      </c>
      <c r="E12" s="30" t="s">
        <v>44</v>
      </c>
      <c r="F12" s="21" t="s">
        <v>45</v>
      </c>
      <c r="G12" s="11" t="s">
        <v>46</v>
      </c>
    </row>
    <row r="13" spans="1:7" ht="45.75" customHeight="1">
      <c r="A13" s="3">
        <v>12</v>
      </c>
      <c r="B13" s="21" t="s">
        <v>47</v>
      </c>
      <c r="C13" s="41" t="s">
        <v>48</v>
      </c>
      <c r="D13" s="21" t="s">
        <v>18</v>
      </c>
      <c r="E13" s="30" t="s">
        <v>49</v>
      </c>
      <c r="F13" s="21" t="s">
        <v>50</v>
      </c>
      <c r="G13" s="11" t="s">
        <v>46</v>
      </c>
    </row>
    <row r="14" spans="1:7" ht="36">
      <c r="A14" s="3">
        <v>13</v>
      </c>
      <c r="B14" s="16" t="s">
        <v>51</v>
      </c>
      <c r="C14" s="33">
        <v>37735</v>
      </c>
      <c r="D14" s="21" t="s">
        <v>21</v>
      </c>
      <c r="E14" s="28" t="s">
        <v>54</v>
      </c>
      <c r="F14" s="22" t="s">
        <v>52</v>
      </c>
      <c r="G14" s="11" t="s">
        <v>53</v>
      </c>
    </row>
    <row r="15" spans="1:7" ht="61.5">
      <c r="A15" s="3">
        <v>14</v>
      </c>
      <c r="B15" s="24" t="s">
        <v>55</v>
      </c>
      <c r="C15" s="33">
        <v>38611</v>
      </c>
      <c r="D15" s="21" t="s">
        <v>18</v>
      </c>
      <c r="E15" s="28" t="s">
        <v>57</v>
      </c>
      <c r="F15" s="20" t="s">
        <v>56</v>
      </c>
      <c r="G15" s="11" t="s">
        <v>53</v>
      </c>
    </row>
    <row r="16" spans="1:7" ht="36">
      <c r="A16" s="3">
        <v>15</v>
      </c>
      <c r="B16" s="23" t="s">
        <v>58</v>
      </c>
      <c r="C16" s="42">
        <v>38019</v>
      </c>
      <c r="D16" s="21" t="s">
        <v>21</v>
      </c>
      <c r="E16" s="29" t="s">
        <v>59</v>
      </c>
      <c r="F16" s="23" t="s">
        <v>60</v>
      </c>
      <c r="G16" s="11" t="s">
        <v>61</v>
      </c>
    </row>
    <row r="17" spans="1:7" ht="36">
      <c r="A17" s="3">
        <v>16</v>
      </c>
      <c r="B17" s="23" t="s">
        <v>62</v>
      </c>
      <c r="C17" s="42">
        <v>38265</v>
      </c>
      <c r="D17" s="21" t="s">
        <v>18</v>
      </c>
      <c r="E17" s="29" t="s">
        <v>63</v>
      </c>
      <c r="F17" s="23" t="s">
        <v>60</v>
      </c>
      <c r="G17" s="11" t="s">
        <v>61</v>
      </c>
    </row>
    <row r="18" spans="1:7" ht="36">
      <c r="A18" s="3">
        <v>17</v>
      </c>
      <c r="B18" s="21" t="s">
        <v>64</v>
      </c>
      <c r="C18" s="42">
        <v>37762</v>
      </c>
      <c r="D18" s="21" t="s">
        <v>21</v>
      </c>
      <c r="E18" s="30" t="s">
        <v>65</v>
      </c>
      <c r="F18" s="9" t="s">
        <v>66</v>
      </c>
      <c r="G18" s="11" t="s">
        <v>67</v>
      </c>
    </row>
    <row r="19" spans="1:7" ht="36">
      <c r="A19" s="3">
        <v>18</v>
      </c>
      <c r="B19" s="21" t="s">
        <v>68</v>
      </c>
      <c r="C19" s="42">
        <v>37681</v>
      </c>
      <c r="D19" s="21" t="s">
        <v>18</v>
      </c>
      <c r="E19" s="30" t="s">
        <v>65</v>
      </c>
      <c r="F19" s="9" t="s">
        <v>66</v>
      </c>
      <c r="G19" s="11" t="s">
        <v>67</v>
      </c>
    </row>
    <row r="20" spans="1:7" ht="54">
      <c r="A20" s="3">
        <v>19</v>
      </c>
      <c r="B20" s="43" t="s">
        <v>69</v>
      </c>
      <c r="C20" s="44">
        <v>38170</v>
      </c>
      <c r="D20" s="21" t="s">
        <v>21</v>
      </c>
      <c r="E20" s="30" t="s">
        <v>70</v>
      </c>
      <c r="F20" s="8" t="s">
        <v>72</v>
      </c>
      <c r="G20" s="11" t="s">
        <v>71</v>
      </c>
    </row>
    <row r="21" spans="1:7" ht="54">
      <c r="A21" s="3">
        <v>20</v>
      </c>
      <c r="B21" s="43" t="s">
        <v>73</v>
      </c>
      <c r="C21" s="44">
        <v>38166</v>
      </c>
      <c r="D21" s="21" t="s">
        <v>18</v>
      </c>
      <c r="E21" s="30" t="s">
        <v>70</v>
      </c>
      <c r="F21" s="8" t="s">
        <v>72</v>
      </c>
      <c r="G21" s="11" t="s">
        <v>71</v>
      </c>
    </row>
    <row r="22" spans="1:7" ht="36">
      <c r="A22" s="3">
        <v>21</v>
      </c>
      <c r="B22" s="35" t="s">
        <v>94</v>
      </c>
      <c r="C22" s="34">
        <v>2004</v>
      </c>
      <c r="D22" s="21" t="s">
        <v>21</v>
      </c>
      <c r="E22" s="27" t="s">
        <v>24</v>
      </c>
      <c r="F22" s="16" t="s">
        <v>29</v>
      </c>
      <c r="G22" s="48" t="s">
        <v>90</v>
      </c>
    </row>
    <row r="23" spans="1:7" ht="35.25">
      <c r="A23" s="3">
        <v>22</v>
      </c>
      <c r="B23" s="35" t="s">
        <v>80</v>
      </c>
      <c r="C23" s="34">
        <v>2006</v>
      </c>
      <c r="D23" s="21" t="s">
        <v>18</v>
      </c>
      <c r="E23" s="31" t="s">
        <v>81</v>
      </c>
      <c r="F23" s="8" t="s">
        <v>82</v>
      </c>
      <c r="G23" s="48" t="s">
        <v>90</v>
      </c>
    </row>
    <row r="24" spans="1:7" ht="36">
      <c r="A24" s="3">
        <v>23</v>
      </c>
      <c r="B24" s="25" t="s">
        <v>84</v>
      </c>
      <c r="C24" s="34">
        <v>2004</v>
      </c>
      <c r="D24" s="21" t="s">
        <v>21</v>
      </c>
      <c r="E24" s="31" t="s">
        <v>85</v>
      </c>
      <c r="F24" s="8" t="s">
        <v>86</v>
      </c>
      <c r="G24" s="11" t="s">
        <v>83</v>
      </c>
    </row>
    <row r="25" spans="1:7" ht="34.5">
      <c r="A25" s="3">
        <v>24</v>
      </c>
      <c r="B25" s="25" t="s">
        <v>87</v>
      </c>
      <c r="C25" s="34">
        <v>2005</v>
      </c>
      <c r="D25" s="21" t="s">
        <v>18</v>
      </c>
      <c r="E25" s="31" t="s">
        <v>88</v>
      </c>
      <c r="F25" s="8" t="s">
        <v>89</v>
      </c>
      <c r="G25" s="11" t="s">
        <v>83</v>
      </c>
    </row>
    <row r="26" spans="1:7" ht="36">
      <c r="A26" s="3">
        <v>25</v>
      </c>
      <c r="B26" s="25"/>
      <c r="C26" s="34"/>
      <c r="D26" s="21" t="s">
        <v>21</v>
      </c>
      <c r="E26" s="31"/>
      <c r="F26" s="8"/>
      <c r="G26" s="11"/>
    </row>
    <row r="27" spans="1:7" ht="18">
      <c r="A27" s="3">
        <v>26</v>
      </c>
      <c r="B27" s="25"/>
      <c r="C27" s="34"/>
      <c r="D27" s="21" t="s">
        <v>18</v>
      </c>
      <c r="E27" s="31"/>
      <c r="F27" s="8"/>
      <c r="G27" s="11"/>
    </row>
    <row r="28" spans="1:7" ht="36">
      <c r="A28" s="3">
        <v>27</v>
      </c>
      <c r="B28" s="25"/>
      <c r="C28" s="34"/>
      <c r="D28" s="21" t="s">
        <v>21</v>
      </c>
      <c r="E28" s="31"/>
      <c r="F28" s="8"/>
      <c r="G28" s="11"/>
    </row>
    <row r="29" spans="1:7" ht="18">
      <c r="A29" s="3">
        <v>28</v>
      </c>
      <c r="B29" s="25"/>
      <c r="C29" s="34"/>
      <c r="D29" s="21" t="s">
        <v>18</v>
      </c>
      <c r="E29" s="31"/>
      <c r="F29" s="8"/>
      <c r="G29" s="11"/>
    </row>
    <row r="30" spans="1:7" ht="36">
      <c r="A30" s="3">
        <v>29</v>
      </c>
      <c r="B30" s="25"/>
      <c r="C30" s="34"/>
      <c r="D30" s="21" t="s">
        <v>21</v>
      </c>
      <c r="E30" s="31"/>
      <c r="F30" s="8"/>
      <c r="G30" s="11"/>
    </row>
    <row r="31" spans="1:7" ht="18">
      <c r="A31" s="3">
        <v>30</v>
      </c>
      <c r="B31" s="25"/>
      <c r="C31" s="34"/>
      <c r="D31" s="21" t="s">
        <v>18</v>
      </c>
      <c r="E31" s="31"/>
      <c r="F31" s="8"/>
      <c r="G31" s="11"/>
    </row>
    <row r="32" spans="1:7" ht="36">
      <c r="A32" s="3">
        <v>31</v>
      </c>
      <c r="B32" s="25"/>
      <c r="C32" s="34"/>
      <c r="D32" s="21" t="s">
        <v>21</v>
      </c>
      <c r="E32" s="31"/>
      <c r="F32" s="8"/>
      <c r="G32" s="11"/>
    </row>
    <row r="33" spans="1:7" ht="18">
      <c r="A33" s="3">
        <v>32</v>
      </c>
      <c r="B33" s="25"/>
      <c r="C33" s="34"/>
      <c r="D33" s="21" t="s">
        <v>18</v>
      </c>
      <c r="E33" s="31"/>
      <c r="F33" s="8"/>
      <c r="G33" s="11"/>
    </row>
    <row r="34" spans="2:7" ht="17.25">
      <c r="B34" s="15"/>
      <c r="C34" s="15"/>
      <c r="D34" s="15"/>
      <c r="E34" s="13"/>
      <c r="F34" s="13"/>
      <c r="G34" s="19"/>
    </row>
    <row r="35" spans="2:7" ht="17.25">
      <c r="B35" s="5"/>
      <c r="C35" s="5"/>
      <c r="D35" s="5"/>
      <c r="E35" s="8"/>
      <c r="F35" s="8"/>
      <c r="G35" s="11"/>
    </row>
    <row r="36" spans="2:7" ht="17.25">
      <c r="B36" s="5"/>
      <c r="C36" s="5"/>
      <c r="D36" s="5"/>
      <c r="E36" s="8"/>
      <c r="F36" s="8"/>
      <c r="G36" s="11"/>
    </row>
    <row r="37" spans="2:7" ht="17.25">
      <c r="B37" s="5"/>
      <c r="C37" s="5"/>
      <c r="D37" s="5"/>
      <c r="E37" s="8"/>
      <c r="F37" s="8"/>
      <c r="G37" s="11"/>
    </row>
    <row r="38" spans="2:7" ht="12">
      <c r="B38" s="3"/>
      <c r="C38" s="3"/>
      <c r="D38" s="3"/>
      <c r="E38" s="10"/>
      <c r="F38" s="10"/>
      <c r="G38" s="12"/>
    </row>
    <row r="39" spans="2:7" ht="12">
      <c r="B39" s="3"/>
      <c r="C39" s="3"/>
      <c r="D39" s="3"/>
      <c r="E39" s="10"/>
      <c r="F39" s="10"/>
      <c r="G39" s="12"/>
    </row>
    <row r="40" spans="2:7" ht="12">
      <c r="B40" s="3"/>
      <c r="C40" s="3"/>
      <c r="D40" s="3"/>
      <c r="E40" s="10"/>
      <c r="F40" s="10"/>
      <c r="G40" s="12"/>
    </row>
    <row r="41" spans="2:7" ht="12">
      <c r="B41" s="3"/>
      <c r="C41" s="3"/>
      <c r="D41" s="3"/>
      <c r="E41" s="10"/>
      <c r="F41" s="10"/>
      <c r="G41" s="12"/>
    </row>
    <row r="42" spans="2:7" ht="12">
      <c r="B42" s="3"/>
      <c r="C42" s="3"/>
      <c r="D42" s="3"/>
      <c r="E42" s="10"/>
      <c r="F42" s="10"/>
      <c r="G42" s="12"/>
    </row>
    <row r="43" spans="2:7" ht="12">
      <c r="B43" s="3"/>
      <c r="C43" s="3"/>
      <c r="D43" s="3"/>
      <c r="E43" s="10"/>
      <c r="F43" s="10"/>
      <c r="G43" s="12"/>
    </row>
    <row r="44" spans="2:7" ht="12">
      <c r="B44" s="3"/>
      <c r="C44" s="3"/>
      <c r="D44" s="3"/>
      <c r="E44" s="10"/>
      <c r="F44" s="10"/>
      <c r="G44" s="12"/>
    </row>
    <row r="45" spans="2:7" ht="12">
      <c r="B45" s="3"/>
      <c r="C45" s="3"/>
      <c r="D45" s="3"/>
      <c r="E45" s="10"/>
      <c r="F45" s="10"/>
      <c r="G45" s="12"/>
    </row>
    <row r="46" spans="2:7" ht="12">
      <c r="B46" s="3"/>
      <c r="C46" s="3"/>
      <c r="D46" s="3"/>
      <c r="E46" s="10"/>
      <c r="F46" s="10"/>
      <c r="G46" s="12"/>
    </row>
    <row r="47" spans="2:7" ht="12">
      <c r="B47" s="3"/>
      <c r="C47" s="3"/>
      <c r="D47" s="3"/>
      <c r="E47" s="10"/>
      <c r="F47" s="10"/>
      <c r="G47" s="12"/>
    </row>
    <row r="48" spans="2:7" ht="12">
      <c r="B48" s="3"/>
      <c r="C48" s="3"/>
      <c r="D48" s="3"/>
      <c r="E48" s="10"/>
      <c r="F48" s="10"/>
      <c r="G48" s="12"/>
    </row>
    <row r="49" spans="2:7" ht="12">
      <c r="B49" s="3"/>
      <c r="C49" s="3"/>
      <c r="D49" s="3"/>
      <c r="E49" s="10"/>
      <c r="F49" s="10"/>
      <c r="G49" s="12"/>
    </row>
    <row r="50" spans="2:7" ht="12">
      <c r="B50" s="3"/>
      <c r="C50" s="3"/>
      <c r="D50" s="3"/>
      <c r="E50" s="10"/>
      <c r="F50" s="10"/>
      <c r="G50" s="12"/>
    </row>
    <row r="51" spans="2:7" ht="12">
      <c r="B51" s="3"/>
      <c r="C51" s="3"/>
      <c r="D51" s="3"/>
      <c r="E51" s="10"/>
      <c r="F51" s="10"/>
      <c r="G51" s="12"/>
    </row>
    <row r="52" spans="2:7" ht="12">
      <c r="B52" s="3"/>
      <c r="C52" s="3"/>
      <c r="D52" s="3"/>
      <c r="E52" s="10"/>
      <c r="F52" s="10"/>
      <c r="G52" s="12"/>
    </row>
    <row r="53" spans="2:7" ht="12">
      <c r="B53" s="3"/>
      <c r="C53" s="3"/>
      <c r="D53" s="3"/>
      <c r="E53" s="10"/>
      <c r="F53" s="10"/>
      <c r="G53" s="3"/>
    </row>
    <row r="54" spans="2:7" ht="12">
      <c r="B54" s="3"/>
      <c r="C54" s="3"/>
      <c r="D54" s="3"/>
      <c r="E54" s="10"/>
      <c r="F54" s="10"/>
      <c r="G54" s="3"/>
    </row>
    <row r="55" spans="2:7" ht="12">
      <c r="B55" s="3"/>
      <c r="C55" s="3"/>
      <c r="D55" s="3"/>
      <c r="E55" s="10"/>
      <c r="F55" s="10"/>
      <c r="G55" s="3"/>
    </row>
    <row r="56" spans="2:7" ht="12">
      <c r="B56" s="3"/>
      <c r="C56" s="3"/>
      <c r="D56" s="3"/>
      <c r="E56" s="10"/>
      <c r="F56" s="10"/>
      <c r="G56" s="3"/>
    </row>
    <row r="57" spans="2:7" ht="12">
      <c r="B57" s="3"/>
      <c r="C57" s="3"/>
      <c r="D57" s="3"/>
      <c r="E57" s="10"/>
      <c r="F57" s="10"/>
      <c r="G57" s="3"/>
    </row>
    <row r="58" spans="2:7" ht="12">
      <c r="B58" s="3"/>
      <c r="C58" s="3"/>
      <c r="D58" s="3"/>
      <c r="E58" s="10"/>
      <c r="F58" s="10"/>
      <c r="G58" s="3"/>
    </row>
    <row r="59" spans="2:7" ht="12">
      <c r="B59" s="3"/>
      <c r="C59" s="3"/>
      <c r="D59" s="3"/>
      <c r="E59" s="10"/>
      <c r="F59" s="10"/>
      <c r="G59" s="3"/>
    </row>
    <row r="60" spans="2:7" ht="12">
      <c r="B60" s="3"/>
      <c r="C60" s="3"/>
      <c r="D60" s="3"/>
      <c r="E60" s="10"/>
      <c r="F60" s="10"/>
      <c r="G60" s="3"/>
    </row>
    <row r="61" spans="2:7" ht="12">
      <c r="B61" s="3"/>
      <c r="C61" s="3"/>
      <c r="D61" s="3"/>
      <c r="E61" s="10"/>
      <c r="F61" s="10"/>
      <c r="G61" s="3"/>
    </row>
    <row r="62" spans="2:7" ht="12">
      <c r="B62" s="3"/>
      <c r="C62" s="3"/>
      <c r="D62" s="3"/>
      <c r="E62" s="10"/>
      <c r="F62" s="10"/>
      <c r="G62" s="3"/>
    </row>
    <row r="63" spans="2:7" ht="12">
      <c r="B63" s="3"/>
      <c r="C63" s="3"/>
      <c r="D63" s="3"/>
      <c r="E63" s="10"/>
      <c r="F63" s="10"/>
      <c r="G63" s="3"/>
    </row>
    <row r="64" spans="2:7" ht="12">
      <c r="B64" s="3"/>
      <c r="C64" s="3"/>
      <c r="D64" s="3"/>
      <c r="E64" s="10"/>
      <c r="F64" s="10"/>
      <c r="G64" s="3"/>
    </row>
    <row r="65" spans="2:7" ht="12">
      <c r="B65" s="3"/>
      <c r="C65" s="3"/>
      <c r="D65" s="3"/>
      <c r="E65" s="10"/>
      <c r="F65" s="10"/>
      <c r="G65" s="3"/>
    </row>
    <row r="66" spans="2:7" ht="12">
      <c r="B66" s="3"/>
      <c r="C66" s="3"/>
      <c r="D66" s="3"/>
      <c r="E66" s="10"/>
      <c r="F66" s="10"/>
      <c r="G66" s="3"/>
    </row>
    <row r="67" spans="2:7" ht="12">
      <c r="B67" s="3"/>
      <c r="C67" s="3"/>
      <c r="D67" s="3"/>
      <c r="E67" s="10"/>
      <c r="F67" s="10"/>
      <c r="G67" s="3"/>
    </row>
    <row r="68" spans="2:7" ht="12">
      <c r="B68" s="3"/>
      <c r="C68" s="3"/>
      <c r="D68" s="3"/>
      <c r="E68" s="10"/>
      <c r="F68" s="10"/>
      <c r="G68" s="3"/>
    </row>
    <row r="69" spans="2:7" ht="12">
      <c r="B69" s="3"/>
      <c r="C69" s="3"/>
      <c r="D69" s="3"/>
      <c r="E69" s="10"/>
      <c r="F69" s="10"/>
      <c r="G69" s="3"/>
    </row>
    <row r="70" spans="2:7" ht="12">
      <c r="B70" s="3"/>
      <c r="C70" s="3"/>
      <c r="D70" s="3"/>
      <c r="E70" s="10"/>
      <c r="F70" s="10"/>
      <c r="G70" s="3"/>
    </row>
    <row r="71" spans="2:7" ht="12">
      <c r="B71" s="3"/>
      <c r="C71" s="3"/>
      <c r="D71" s="3"/>
      <c r="E71" s="10"/>
      <c r="F71" s="10"/>
      <c r="G71" s="3"/>
    </row>
    <row r="72" spans="2:7" ht="12">
      <c r="B72" s="3"/>
      <c r="C72" s="3"/>
      <c r="D72" s="3"/>
      <c r="E72" s="10"/>
      <c r="F72" s="10"/>
      <c r="G72" s="3"/>
    </row>
    <row r="73" spans="2:7" ht="12">
      <c r="B73" s="3"/>
      <c r="C73" s="3"/>
      <c r="D73" s="3"/>
      <c r="E73" s="10"/>
      <c r="F73" s="10"/>
      <c r="G73" s="3"/>
    </row>
    <row r="74" spans="2:7" ht="12">
      <c r="B74" s="3"/>
      <c r="C74" s="3"/>
      <c r="D74" s="3"/>
      <c r="E74" s="10"/>
      <c r="F74" s="10"/>
      <c r="G74" s="3"/>
    </row>
    <row r="75" spans="2:7" ht="12">
      <c r="B75" s="3"/>
      <c r="C75" s="3"/>
      <c r="D75" s="3"/>
      <c r="E75" s="10"/>
      <c r="F75" s="10"/>
      <c r="G75" s="3"/>
    </row>
    <row r="76" spans="2:7" ht="12">
      <c r="B76" s="3"/>
      <c r="C76" s="3"/>
      <c r="D76" s="3"/>
      <c r="E76" s="10"/>
      <c r="F76" s="10"/>
      <c r="G76" s="3"/>
    </row>
    <row r="77" spans="2:7" ht="12">
      <c r="B77" s="3"/>
      <c r="C77" s="3"/>
      <c r="D77" s="3"/>
      <c r="E77" s="10"/>
      <c r="F77" s="10"/>
      <c r="G77" s="3"/>
    </row>
    <row r="78" spans="2:7" ht="12">
      <c r="B78" s="3"/>
      <c r="C78" s="3"/>
      <c r="D78" s="3"/>
      <c r="E78" s="10"/>
      <c r="F78" s="10"/>
      <c r="G78" s="3"/>
    </row>
    <row r="79" spans="2:7" ht="12">
      <c r="B79" s="3"/>
      <c r="C79" s="3"/>
      <c r="D79" s="3"/>
      <c r="E79" s="10"/>
      <c r="F79" s="10"/>
      <c r="G79" s="3"/>
    </row>
    <row r="80" spans="2:7" ht="12">
      <c r="B80" s="3"/>
      <c r="C80" s="3"/>
      <c r="D80" s="3"/>
      <c r="E80" s="10"/>
      <c r="F80" s="10"/>
      <c r="G80" s="3"/>
    </row>
    <row r="81" spans="2:7" ht="12">
      <c r="B81" s="3"/>
      <c r="C81" s="3"/>
      <c r="D81" s="3"/>
      <c r="E81" s="10"/>
      <c r="F81" s="10"/>
      <c r="G81" s="3"/>
    </row>
    <row r="82" spans="2:7" ht="12">
      <c r="B82" s="3"/>
      <c r="C82" s="3"/>
      <c r="D82" s="3"/>
      <c r="E82" s="10"/>
      <c r="F82" s="10"/>
      <c r="G82" s="3"/>
    </row>
    <row r="83" spans="2:7" ht="12">
      <c r="B83" s="3"/>
      <c r="C83" s="3"/>
      <c r="D83" s="3"/>
      <c r="E83" s="10"/>
      <c r="F83" s="10"/>
      <c r="G83" s="3"/>
    </row>
    <row r="84" spans="2:7" ht="12">
      <c r="B84" s="3"/>
      <c r="C84" s="3"/>
      <c r="D84" s="3"/>
      <c r="E84" s="10"/>
      <c r="F84" s="10"/>
      <c r="G84" s="3"/>
    </row>
    <row r="85" spans="2:7" ht="12">
      <c r="B85" s="3"/>
      <c r="C85" s="3"/>
      <c r="D85" s="3"/>
      <c r="E85" s="10"/>
      <c r="F85" s="10"/>
      <c r="G85" s="3"/>
    </row>
    <row r="86" spans="2:7" ht="12">
      <c r="B86" s="3"/>
      <c r="C86" s="3"/>
      <c r="D86" s="3"/>
      <c r="E86" s="10"/>
      <c r="F86" s="10"/>
      <c r="G86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4">
      <selection activeCell="L27" sqref="L27"/>
    </sheetView>
  </sheetViews>
  <sheetFormatPr defaultColWidth="9.00390625" defaultRowHeight="12.75"/>
  <cols>
    <col min="1" max="1" width="4.50390625" style="0" customWidth="1"/>
    <col min="2" max="2" width="24.75390625" style="0" customWidth="1"/>
    <col min="3" max="3" width="35.75390625" style="0" customWidth="1"/>
    <col min="4" max="4" width="15.125" style="0" customWidth="1"/>
    <col min="5" max="5" width="16.375" style="0" customWidth="1"/>
    <col min="6" max="6" width="11.125" style="0" customWidth="1"/>
  </cols>
  <sheetData>
    <row r="1" spans="1:9" ht="18">
      <c r="A1" s="52" t="s">
        <v>0</v>
      </c>
      <c r="B1" s="52"/>
      <c r="C1" s="52"/>
      <c r="D1" s="52"/>
      <c r="E1" s="52"/>
      <c r="F1" s="52"/>
      <c r="G1" s="46"/>
      <c r="H1" s="46"/>
      <c r="I1" s="46"/>
    </row>
    <row r="2" spans="1:9" ht="18">
      <c r="A2" s="52" t="s">
        <v>74</v>
      </c>
      <c r="B2" s="52"/>
      <c r="C2" s="52"/>
      <c r="D2" s="52"/>
      <c r="E2" s="52"/>
      <c r="F2" s="52"/>
      <c r="G2" s="46"/>
      <c r="H2" s="46"/>
      <c r="I2" s="46"/>
    </row>
    <row r="3" spans="1:6" ht="36">
      <c r="A3" s="7" t="s">
        <v>2</v>
      </c>
      <c r="B3" s="7" t="s">
        <v>4</v>
      </c>
      <c r="C3" s="7" t="s">
        <v>75</v>
      </c>
      <c r="D3" s="7" t="s">
        <v>76</v>
      </c>
      <c r="E3" s="47" t="s">
        <v>77</v>
      </c>
      <c r="F3" s="7" t="s">
        <v>6</v>
      </c>
    </row>
    <row r="4" spans="1:6" ht="12">
      <c r="A4" s="3">
        <v>23</v>
      </c>
      <c r="B4" s="50" t="str">
        <f>VLOOKUP($A4,заявка!$A:$H,7,FALSE)</f>
        <v>Глибоцький ЦТКСЕУМ</v>
      </c>
      <c r="C4" s="3" t="str">
        <f>VLOOKUP($A4,заявка!$A:$H,2,FALSE)</f>
        <v>Прокопюк Анастасія</v>
      </c>
      <c r="D4" s="4">
        <f>VLOOKUP($A4,Географія!$A:$F,4,FALSE)</f>
        <v>79</v>
      </c>
      <c r="E4" s="53">
        <f>D4+D5</f>
        <v>165</v>
      </c>
      <c r="F4" s="51" t="s">
        <v>91</v>
      </c>
    </row>
    <row r="5" spans="1:6" ht="12">
      <c r="A5" s="3">
        <v>24</v>
      </c>
      <c r="B5" s="50"/>
      <c r="C5" s="3" t="str">
        <f>VLOOKUP($A5,заявка!$A:$H,2,FALSE)</f>
        <v>Ячмінь Микола</v>
      </c>
      <c r="D5" s="4">
        <f>VLOOKUP($A5,Історія!$A:$F,4,FALSE)</f>
        <v>86</v>
      </c>
      <c r="E5" s="53"/>
      <c r="F5" s="51"/>
    </row>
    <row r="6" spans="1:6" ht="12">
      <c r="A6" s="3">
        <v>11</v>
      </c>
      <c r="B6" s="50" t="str">
        <f>VLOOKUP($A6,заявка!$A:$H,7,FALSE)</f>
        <v>Сокирянський</v>
      </c>
      <c r="C6" s="3" t="str">
        <f>VLOOKUP($A6,заявка!$A:$H,2,FALSE)</f>
        <v>Лейберюк Олексій Михайлович</v>
      </c>
      <c r="D6" s="4">
        <f>VLOOKUP($A6,Географія!$A:$F,4,FALSE)</f>
        <v>87</v>
      </c>
      <c r="E6" s="53">
        <f>D6+D7</f>
        <v>147</v>
      </c>
      <c r="F6" s="51" t="s">
        <v>92</v>
      </c>
    </row>
    <row r="7" spans="1:6" ht="12">
      <c r="A7" s="3">
        <v>12</v>
      </c>
      <c r="B7" s="50"/>
      <c r="C7" s="3" t="str">
        <f>VLOOKUP($A7,заявка!$A:$H,2,FALSE)</f>
        <v>Жук Юрій Юрійович</v>
      </c>
      <c r="D7" s="4">
        <f>VLOOKUP($A7,Історія!$A:$F,4,FALSE)</f>
        <v>60</v>
      </c>
      <c r="E7" s="53"/>
      <c r="F7" s="51"/>
    </row>
    <row r="8" spans="1:6" ht="12">
      <c r="A8" s="3">
        <v>17</v>
      </c>
      <c r="B8" s="50" t="str">
        <f>VLOOKUP($A8,заявка!$A:$H,7,FALSE)</f>
        <v>Хотинський</v>
      </c>
      <c r="C8" s="3" t="str">
        <f>VLOOKUP($A8,заявка!$A:$H,2,FALSE)</f>
        <v>Фрасиняк Іван Іванович</v>
      </c>
      <c r="D8" s="4">
        <f>VLOOKUP($A8,Географія!$A:$F,4,FALSE)</f>
        <v>65</v>
      </c>
      <c r="E8" s="53">
        <f>D8+D9</f>
        <v>145</v>
      </c>
      <c r="F8" s="51" t="s">
        <v>93</v>
      </c>
    </row>
    <row r="9" spans="1:6" ht="12">
      <c r="A9" s="3">
        <v>18</v>
      </c>
      <c r="B9" s="50"/>
      <c r="C9" s="3" t="str">
        <f>VLOOKUP($A9,заявка!$A:$H,2,FALSE)</f>
        <v>Гіба Вадим Миколайович</v>
      </c>
      <c r="D9" s="4">
        <f>VLOOKUP($A9,Історія!$A:$F,4,FALSE)</f>
        <v>80</v>
      </c>
      <c r="E9" s="53"/>
      <c r="F9" s="51"/>
    </row>
    <row r="10" spans="1:6" ht="12">
      <c r="A10" s="3">
        <v>15</v>
      </c>
      <c r="B10" s="50" t="str">
        <f>VLOOKUP($A10,заявка!$A:$H,7,FALSE)</f>
        <v>Сторожинецький </v>
      </c>
      <c r="C10" s="3" t="str">
        <f>VLOOKUP($A10,заявка!$A:$H,2,FALSE)</f>
        <v>Зініна Юліана Валеріївна</v>
      </c>
      <c r="D10" s="4">
        <f>VLOOKUP($A10,Географія!$A:$F,4,FALSE)</f>
        <v>54</v>
      </c>
      <c r="E10" s="53">
        <f>D10+D11</f>
        <v>144</v>
      </c>
      <c r="F10" s="51">
        <v>4</v>
      </c>
    </row>
    <row r="11" spans="1:6" ht="12">
      <c r="A11" s="3">
        <v>16</v>
      </c>
      <c r="B11" s="50"/>
      <c r="C11" s="3" t="str">
        <f>VLOOKUP($A11,заявка!$A:$H,2,FALSE)</f>
        <v>Унгурян Ольга Геннадіївна</v>
      </c>
      <c r="D11" s="4">
        <f>VLOOKUP($A11,Історія!$A:$F,4,FALSE)</f>
        <v>90</v>
      </c>
      <c r="E11" s="53"/>
      <c r="F11" s="51"/>
    </row>
    <row r="12" spans="1:6" ht="12">
      <c r="A12" s="3">
        <v>1</v>
      </c>
      <c r="B12" s="50" t="str">
        <f>VLOOKUP($A12,заявка!$A:$H,7,FALSE)</f>
        <v>Кельменецький</v>
      </c>
      <c r="C12" s="3" t="str">
        <f>VLOOKUP($A12,заявка!$A:$H,2,FALSE)</f>
        <v>Лучик Тарас Сергійович</v>
      </c>
      <c r="D12" s="4">
        <f>VLOOKUP($A12,Географія!$A:$F,4,FALSE)</f>
        <v>64</v>
      </c>
      <c r="E12" s="53">
        <f>D12+D13</f>
        <v>141</v>
      </c>
      <c r="F12" s="51">
        <v>5</v>
      </c>
    </row>
    <row r="13" spans="1:6" ht="12">
      <c r="A13" s="3">
        <v>2</v>
      </c>
      <c r="B13" s="50"/>
      <c r="C13" s="3" t="str">
        <f>VLOOKUP($A13,заявка!$A:$H,2,FALSE)</f>
        <v>Костенюк Максим Ілліч</v>
      </c>
      <c r="D13" s="4">
        <f>VLOOKUP($A13,Історія!$A:$F,4,FALSE)</f>
        <v>77</v>
      </c>
      <c r="E13" s="53"/>
      <c r="F13" s="51"/>
    </row>
    <row r="14" spans="1:6" ht="12">
      <c r="A14" s="3">
        <v>21</v>
      </c>
      <c r="B14" s="50" t="str">
        <f>VLOOKUP($A14,заявка!$A:$H,7,FALSE)</f>
        <v>Новоселицький РЦСТКЕУМ</v>
      </c>
      <c r="C14" s="3" t="str">
        <f>VLOOKUP($A14,заявка!$A:$H,2,FALSE)</f>
        <v>Тоака Данієла Анатоліївна</v>
      </c>
      <c r="D14" s="4">
        <f>VLOOKUP($A14,Географія!$A:$F,4,FALSE)</f>
        <v>46</v>
      </c>
      <c r="E14" s="53">
        <f>D14+D15</f>
        <v>139</v>
      </c>
      <c r="F14" s="51">
        <v>6</v>
      </c>
    </row>
    <row r="15" spans="1:6" ht="12">
      <c r="A15" s="3">
        <v>22</v>
      </c>
      <c r="B15" s="50"/>
      <c r="C15" s="3" t="str">
        <f>VLOOKUP($A15,заявка!$A:$H,2,FALSE)</f>
        <v>Кочервей Анастасія Олексіївна</v>
      </c>
      <c r="D15" s="4">
        <f>VLOOKUP($A15,Історія!$A:$F,4,FALSE)</f>
        <v>93</v>
      </c>
      <c r="E15" s="53"/>
      <c r="F15" s="51"/>
    </row>
    <row r="16" spans="1:6" ht="12">
      <c r="A16" s="3">
        <v>5</v>
      </c>
      <c r="B16" s="50" t="str">
        <f>VLOOKUP($A16,заявка!$A:$H,7,FALSE)</f>
        <v>Новоселицький</v>
      </c>
      <c r="C16" s="3" t="str">
        <f>VLOOKUP($A16,заявка!$A:$H,2,FALSE)</f>
        <v>Паскар Денис</v>
      </c>
      <c r="D16" s="4">
        <f>VLOOKUP($A16,Географія!$A:$F,4,FALSE)</f>
        <v>44</v>
      </c>
      <c r="E16" s="53">
        <f>D16+D17</f>
        <v>136</v>
      </c>
      <c r="F16" s="51">
        <v>7</v>
      </c>
    </row>
    <row r="17" spans="1:6" ht="12">
      <c r="A17" s="3">
        <v>6</v>
      </c>
      <c r="B17" s="50"/>
      <c r="C17" s="3" t="str">
        <f>VLOOKUP($A17,заявка!$A:$H,2,FALSE)</f>
        <v>Бойко Ольга Миколаївна</v>
      </c>
      <c r="D17" s="4">
        <f>VLOOKUP($A17,Історія!$A:$F,4,FALSE)</f>
        <v>92</v>
      </c>
      <c r="E17" s="53"/>
      <c r="F17" s="51"/>
    </row>
    <row r="18" spans="1:6" ht="12">
      <c r="A18" s="3">
        <v>3</v>
      </c>
      <c r="B18" s="50" t="str">
        <f>VLOOKUP($A18,заявка!$A:$H,7,FALSE)</f>
        <v>Заставнівський</v>
      </c>
      <c r="C18" s="3" t="str">
        <f>VLOOKUP($A18,заявка!$A:$H,2,FALSE)</f>
        <v>Козлова Катерина Миколаївна </v>
      </c>
      <c r="D18" s="4">
        <f>VLOOKUP($A18,Географія!$A:$F,4,FALSE)</f>
        <v>53</v>
      </c>
      <c r="E18" s="53">
        <f>D18+D19</f>
        <v>131</v>
      </c>
      <c r="F18" s="51">
        <v>8</v>
      </c>
    </row>
    <row r="19" spans="1:6" ht="12">
      <c r="A19" s="3">
        <v>4</v>
      </c>
      <c r="B19" s="50"/>
      <c r="C19" s="3" t="str">
        <f>VLOOKUP($A19,заявка!$A:$H,2,FALSE)</f>
        <v>Горяк Евеліна Андріївна</v>
      </c>
      <c r="D19" s="4">
        <f>VLOOKUP($A19,Історія!$A:$F,4,FALSE)</f>
        <v>78</v>
      </c>
      <c r="E19" s="53"/>
      <c r="F19" s="51"/>
    </row>
    <row r="20" spans="1:6" ht="12">
      <c r="A20" s="3">
        <v>9</v>
      </c>
      <c r="B20" s="50" t="str">
        <f>VLOOKUP($A20,заявка!$A:$H,7,FALSE)</f>
        <v>Путильський</v>
      </c>
      <c r="C20" s="3" t="str">
        <f>VLOOKUP($A20,заявка!$A:$H,2,FALSE)</f>
        <v>Хромей Ольга Юріївна</v>
      </c>
      <c r="D20" s="4">
        <f>VLOOKUP($A20,Географія!$A:$F,4,FALSE)</f>
        <v>50</v>
      </c>
      <c r="E20" s="53">
        <f>D20+D21</f>
        <v>132</v>
      </c>
      <c r="F20" s="51">
        <v>9</v>
      </c>
    </row>
    <row r="21" spans="1:6" ht="12">
      <c r="A21" s="3">
        <v>10</v>
      </c>
      <c r="B21" s="50"/>
      <c r="C21" s="3" t="str">
        <f>VLOOKUP($A21,заявка!$A:$H,2,FALSE)</f>
        <v>Бідоча Павло Михайлович</v>
      </c>
      <c r="D21" s="4">
        <f>VLOOKUP($A21,Історія!$A:$F,4,FALSE)</f>
        <v>82</v>
      </c>
      <c r="E21" s="53"/>
      <c r="F21" s="51"/>
    </row>
    <row r="22" spans="1:6" ht="12">
      <c r="A22" s="3">
        <v>19</v>
      </c>
      <c r="B22" s="50" t="str">
        <f>VLOOKUP($A22,заявка!$A:$H,7,FALSE)</f>
        <v>м.Чернівці</v>
      </c>
      <c r="C22" s="3" t="str">
        <f>VLOOKUP($A22,заявка!$A:$H,2,FALSE)</f>
        <v>Стасюк Павло Романович</v>
      </c>
      <c r="D22" s="4">
        <f>VLOOKUP($A22,Географія!$A:$F,4,FALSE)</f>
        <v>50</v>
      </c>
      <c r="E22" s="53">
        <f>D22+D23</f>
        <v>128</v>
      </c>
      <c r="F22" s="51">
        <v>10</v>
      </c>
    </row>
    <row r="23" spans="1:6" ht="12">
      <c r="A23" s="3">
        <v>20</v>
      </c>
      <c r="B23" s="50"/>
      <c r="C23" s="3" t="str">
        <f>VLOOKUP($A23,заявка!$A:$H,2,FALSE)</f>
        <v>Кметь Ірина Тарасівна</v>
      </c>
      <c r="D23" s="4">
        <f>VLOOKUP($A23,Історія!$A:$F,4,FALSE)</f>
        <v>78</v>
      </c>
      <c r="E23" s="53"/>
      <c r="F23" s="51"/>
    </row>
    <row r="24" spans="1:6" ht="12">
      <c r="A24" s="3">
        <v>13</v>
      </c>
      <c r="B24" s="50" t="str">
        <f>VLOOKUP($A24,заявка!$A:$H,7,FALSE)</f>
        <v>Сокирянська ОТГ</v>
      </c>
      <c r="C24" s="3" t="str">
        <f>VLOOKUP($A24,заявка!$A:$H,2,FALSE)</f>
        <v>Заришняк  Максим Юрійович</v>
      </c>
      <c r="D24" s="4">
        <f>VLOOKUP($A24,Географія!$A:$F,4,FALSE)</f>
        <v>64</v>
      </c>
      <c r="E24" s="53">
        <f>D24+D25</f>
        <v>123</v>
      </c>
      <c r="F24" s="51">
        <v>11</v>
      </c>
    </row>
    <row r="25" spans="1:6" ht="12">
      <c r="A25" s="3">
        <v>14</v>
      </c>
      <c r="B25" s="50"/>
      <c r="C25" s="3" t="str">
        <f>VLOOKUP($A25,заявка!$A:$H,2,FALSE)</f>
        <v>Дехтяр Яна  Сергіївна</v>
      </c>
      <c r="D25" s="4">
        <f>VLOOKUP($A25,Історія!$A:$F,4,FALSE)</f>
        <v>59</v>
      </c>
      <c r="E25" s="53"/>
      <c r="F25" s="51"/>
    </row>
    <row r="26" spans="1:6" ht="12">
      <c r="A26" s="3">
        <v>7</v>
      </c>
      <c r="B26" s="50" t="str">
        <f>VLOOKUP($A26,заявка!$A:$H,7,FALSE)</f>
        <v>Острицька ОТГ</v>
      </c>
      <c r="C26" s="3" t="str">
        <f>VLOOKUP($A26,заявка!$A:$H,2,FALSE)</f>
        <v>Мельничук Віталіна Радівна</v>
      </c>
      <c r="D26" s="4">
        <f>VLOOKUP($A26,Географія!$A:$F,4,FALSE)</f>
        <v>40</v>
      </c>
      <c r="E26" s="53">
        <f>D26+D27</f>
        <v>76</v>
      </c>
      <c r="F26" s="51">
        <v>12</v>
      </c>
    </row>
    <row r="27" spans="1:6" ht="12">
      <c r="A27" s="3">
        <v>8</v>
      </c>
      <c r="B27" s="50"/>
      <c r="C27" s="3" t="str">
        <f>VLOOKUP($A27,заявка!$A:$H,2,FALSE)</f>
        <v>Топольницька Северина Володимирівна</v>
      </c>
      <c r="D27" s="4">
        <f>VLOOKUP($A27,Історія!$A:$F,4,FALSE)</f>
        <v>36</v>
      </c>
      <c r="E27" s="53"/>
      <c r="F27" s="51"/>
    </row>
  </sheetData>
  <sheetProtection/>
  <mergeCells count="38">
    <mergeCell ref="F16:F17"/>
    <mergeCell ref="F26:F27"/>
    <mergeCell ref="F20:F21"/>
    <mergeCell ref="F6:F7"/>
    <mergeCell ref="F24:F25"/>
    <mergeCell ref="F10:F11"/>
    <mergeCell ref="F8:F9"/>
    <mergeCell ref="F22:F23"/>
    <mergeCell ref="F14:F15"/>
    <mergeCell ref="E20:E21"/>
    <mergeCell ref="E6:E7"/>
    <mergeCell ref="E24:E25"/>
    <mergeCell ref="E10:E11"/>
    <mergeCell ref="E8:E9"/>
    <mergeCell ref="B16:B17"/>
    <mergeCell ref="E22:E23"/>
    <mergeCell ref="B22:B23"/>
    <mergeCell ref="B14:B15"/>
    <mergeCell ref="E14:E15"/>
    <mergeCell ref="A1:F1"/>
    <mergeCell ref="A2:F2"/>
    <mergeCell ref="B12:B13"/>
    <mergeCell ref="E12:E13"/>
    <mergeCell ref="F12:F13"/>
    <mergeCell ref="B8:B9"/>
    <mergeCell ref="B4:B5"/>
    <mergeCell ref="F4:F5"/>
    <mergeCell ref="E4:E5"/>
    <mergeCell ref="B18:B19"/>
    <mergeCell ref="F18:F19"/>
    <mergeCell ref="B26:B27"/>
    <mergeCell ref="B20:B21"/>
    <mergeCell ref="B6:B7"/>
    <mergeCell ref="B24:B25"/>
    <mergeCell ref="B10:B11"/>
    <mergeCell ref="E18:E19"/>
    <mergeCell ref="E16:E17"/>
    <mergeCell ref="E26:E27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Igor</cp:lastModifiedBy>
  <cp:lastPrinted>2019-02-22T08:22:49Z</cp:lastPrinted>
  <dcterms:created xsi:type="dcterms:W3CDTF">2019-02-21T09:17:16Z</dcterms:created>
  <dcterms:modified xsi:type="dcterms:W3CDTF">2019-02-22T12:13:38Z</dcterms:modified>
  <cp:category/>
  <cp:version/>
  <cp:contentType/>
  <cp:contentStatus/>
</cp:coreProperties>
</file>